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<sst xmlns="http://schemas.openxmlformats.org/spreadsheetml/2006/main" count="26" uniqueCount="21">
  <si>
    <t>Eligible</t>
  </si>
  <si>
    <t>50% of Pov</t>
  </si>
  <si>
    <t>75% of Pov</t>
  </si>
  <si>
    <t>100% of Pov</t>
  </si>
  <si>
    <t>125% of Pov</t>
  </si>
  <si>
    <t>130% of Pov</t>
  </si>
  <si>
    <t>150% of Pov</t>
  </si>
  <si>
    <t>185% of Pov</t>
  </si>
  <si>
    <t>Each Add't</t>
  </si>
  <si>
    <t>300% Pov</t>
  </si>
  <si>
    <t># in Fmly</t>
  </si>
  <si>
    <t>250% Pov</t>
  </si>
  <si>
    <t>*** More than 90% of the enrolled children must qualify with a household income that is less than 250% of the federal poverty level.</t>
  </si>
  <si>
    <t>350% Pov</t>
  </si>
  <si>
    <t>Over                    Income</t>
  </si>
  <si>
    <t>Over                  Income</t>
  </si>
  <si>
    <t>Over                   Income</t>
  </si>
  <si>
    <t>GSRP ***</t>
  </si>
  <si>
    <t>p:\head start files\Admin\Funded Enrollment\Child Development Poverty Income Guidelines 2021</t>
  </si>
  <si>
    <t>Orig. 1/25/2021  P:\HS Files\Admin\Funded Enrollment\Child Development Poverty Guidelines 2021</t>
  </si>
  <si>
    <t>Note:  Federal Poverty Level data based on Federal Register dated January 13,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</si>
</sst>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/>
    </xf>
    <xf numFmtId="164" fontId="4" fillId="36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Layout" workbookViewId="0" topLeftCell="A1">
      <selection activeCell="K23" sqref="K23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10.421875" style="0" customWidth="1"/>
    <col min="4" max="4" width="11.8515625" style="4" customWidth="1"/>
    <col min="5" max="6" width="11.421875" style="0" customWidth="1"/>
    <col min="7" max="7" width="11.28125" style="0" customWidth="1"/>
    <col min="8" max="8" width="10.8515625" style="0" customWidth="1"/>
    <col min="9" max="9" width="12.140625" style="0" customWidth="1"/>
    <col min="10" max="10" width="12.421875" style="7" customWidth="1"/>
    <col min="11" max="11" width="13.140625" style="9" customWidth="1"/>
  </cols>
  <sheetData>
    <row r="1" spans="1:11" s="8" customFormat="1" ht="65.25" customHeight="1">
      <c r="A1" s="11"/>
      <c r="B1" s="11" t="s">
        <v>0</v>
      </c>
      <c r="C1" s="11" t="s">
        <v>0</v>
      </c>
      <c r="D1" s="12" t="s">
        <v>0</v>
      </c>
      <c r="E1" s="14" t="s">
        <v>14</v>
      </c>
      <c r="F1" s="14" t="s">
        <v>15</v>
      </c>
      <c r="G1" s="14" t="s">
        <v>16</v>
      </c>
      <c r="H1" s="14" t="s">
        <v>16</v>
      </c>
      <c r="I1" s="13" t="s">
        <v>17</v>
      </c>
      <c r="J1" s="13" t="s">
        <v>17</v>
      </c>
      <c r="K1" s="14" t="s">
        <v>17</v>
      </c>
    </row>
    <row r="2" spans="1:11" s="8" customFormat="1" ht="12.75" customHeight="1">
      <c r="A2" s="11" t="s">
        <v>10</v>
      </c>
      <c r="B2" s="11" t="s">
        <v>1</v>
      </c>
      <c r="C2" s="11" t="s">
        <v>2</v>
      </c>
      <c r="D2" s="2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9" t="s">
        <v>11</v>
      </c>
      <c r="J2" s="20" t="s">
        <v>9</v>
      </c>
      <c r="K2" s="21" t="s">
        <v>13</v>
      </c>
    </row>
    <row r="3" spans="1:11" ht="25.5" customHeight="1">
      <c r="A3" s="15">
        <v>1</v>
      </c>
      <c r="B3" s="16">
        <f>SUM(D3*50%)</f>
        <v>6440</v>
      </c>
      <c r="C3" s="16">
        <f>SUM(D3*75%)</f>
        <v>9660</v>
      </c>
      <c r="D3" s="23">
        <v>12880</v>
      </c>
      <c r="E3" s="16">
        <f>SUM(D3*125%)</f>
        <v>16100</v>
      </c>
      <c r="F3" s="16">
        <f>SUM(D3*130%)</f>
        <v>16744</v>
      </c>
      <c r="G3" s="16">
        <f>SUM(D3*150%)</f>
        <v>19320</v>
      </c>
      <c r="H3" s="16">
        <f>SUM(D3*185%)</f>
        <v>23828</v>
      </c>
      <c r="I3" s="17">
        <f>SUM(D3*250%)</f>
        <v>32200</v>
      </c>
      <c r="J3" s="18">
        <f>SUM(D3*300%)</f>
        <v>38640</v>
      </c>
      <c r="K3" s="24">
        <f>SUM(D3*350%)</f>
        <v>45080</v>
      </c>
    </row>
    <row r="4" spans="1:11" ht="26.25" customHeight="1">
      <c r="A4" s="15">
        <v>2</v>
      </c>
      <c r="B4" s="16">
        <f aca="true" t="shared" si="0" ref="B4:B12">SUM(D4*50%)</f>
        <v>8710</v>
      </c>
      <c r="C4" s="16">
        <f aca="true" t="shared" si="1" ref="C4:C12">SUM(D4*75%)</f>
        <v>13065</v>
      </c>
      <c r="D4" s="23">
        <v>17420</v>
      </c>
      <c r="E4" s="16">
        <f aca="true" t="shared" si="2" ref="E4:E12">SUM(D4*125%)</f>
        <v>21775</v>
      </c>
      <c r="F4" s="16">
        <f aca="true" t="shared" si="3" ref="F4:F12">SUM(D4*130%)</f>
        <v>22646</v>
      </c>
      <c r="G4" s="16">
        <f aca="true" t="shared" si="4" ref="G4:G12">SUM(D4*150%)</f>
        <v>26130</v>
      </c>
      <c r="H4" s="16">
        <f aca="true" t="shared" si="5" ref="H4:H12">SUM(D4*185%)</f>
        <v>32227</v>
      </c>
      <c r="I4" s="17">
        <f aca="true" t="shared" si="6" ref="I4:I12">SUM(D4*250%)</f>
        <v>43550</v>
      </c>
      <c r="J4" s="18">
        <f aca="true" t="shared" si="7" ref="J4:J12">SUM(D4*300%)</f>
        <v>52260</v>
      </c>
      <c r="K4" s="24">
        <f aca="true" t="shared" si="8" ref="K4:K12">SUM(D4*350%)</f>
        <v>60970</v>
      </c>
    </row>
    <row r="5" spans="1:11" ht="25.5" customHeight="1">
      <c r="A5" s="15">
        <v>3</v>
      </c>
      <c r="B5" s="16">
        <f t="shared" si="0"/>
        <v>10980</v>
      </c>
      <c r="C5" s="16">
        <f t="shared" si="1"/>
        <v>16470</v>
      </c>
      <c r="D5" s="23">
        <v>21960</v>
      </c>
      <c r="E5" s="16">
        <f t="shared" si="2"/>
        <v>27450</v>
      </c>
      <c r="F5" s="16">
        <f t="shared" si="3"/>
        <v>28548</v>
      </c>
      <c r="G5" s="16">
        <f t="shared" si="4"/>
        <v>32940</v>
      </c>
      <c r="H5" s="16">
        <f t="shared" si="5"/>
        <v>40626</v>
      </c>
      <c r="I5" s="17">
        <f t="shared" si="6"/>
        <v>54900</v>
      </c>
      <c r="J5" s="18">
        <f t="shared" si="7"/>
        <v>65880</v>
      </c>
      <c r="K5" s="24">
        <f t="shared" si="8"/>
        <v>76860</v>
      </c>
    </row>
    <row r="6" spans="1:11" ht="24.75" customHeight="1">
      <c r="A6" s="15">
        <v>4</v>
      </c>
      <c r="B6" s="16">
        <f t="shared" si="0"/>
        <v>13250</v>
      </c>
      <c r="C6" s="16">
        <f t="shared" si="1"/>
        <v>19875</v>
      </c>
      <c r="D6" s="23">
        <v>26500</v>
      </c>
      <c r="E6" s="16">
        <f t="shared" si="2"/>
        <v>33125</v>
      </c>
      <c r="F6" s="16">
        <f t="shared" si="3"/>
        <v>34450</v>
      </c>
      <c r="G6" s="16">
        <f t="shared" si="4"/>
        <v>39750</v>
      </c>
      <c r="H6" s="16">
        <f t="shared" si="5"/>
        <v>49025</v>
      </c>
      <c r="I6" s="17">
        <f t="shared" si="6"/>
        <v>66250</v>
      </c>
      <c r="J6" s="18">
        <f t="shared" si="7"/>
        <v>79500</v>
      </c>
      <c r="K6" s="24">
        <f t="shared" si="8"/>
        <v>92750</v>
      </c>
    </row>
    <row r="7" spans="1:11" ht="25.5" customHeight="1">
      <c r="A7" s="15">
        <v>5</v>
      </c>
      <c r="B7" s="16">
        <f t="shared" si="0"/>
        <v>15520</v>
      </c>
      <c r="C7" s="16">
        <f t="shared" si="1"/>
        <v>23280</v>
      </c>
      <c r="D7" s="23">
        <v>31040</v>
      </c>
      <c r="E7" s="16">
        <f t="shared" si="2"/>
        <v>38800</v>
      </c>
      <c r="F7" s="16">
        <f t="shared" si="3"/>
        <v>40352</v>
      </c>
      <c r="G7" s="16">
        <f t="shared" si="4"/>
        <v>46560</v>
      </c>
      <c r="H7" s="16">
        <f t="shared" si="5"/>
        <v>57424</v>
      </c>
      <c r="I7" s="17">
        <f t="shared" si="6"/>
        <v>77600</v>
      </c>
      <c r="J7" s="18">
        <f t="shared" si="7"/>
        <v>93120</v>
      </c>
      <c r="K7" s="24">
        <f t="shared" si="8"/>
        <v>108640</v>
      </c>
    </row>
    <row r="8" spans="1:11" ht="26.25" customHeight="1">
      <c r="A8" s="15">
        <v>6</v>
      </c>
      <c r="B8" s="16">
        <f t="shared" si="0"/>
        <v>17790</v>
      </c>
      <c r="C8" s="16">
        <f t="shared" si="1"/>
        <v>26685</v>
      </c>
      <c r="D8" s="23">
        <v>35580</v>
      </c>
      <c r="E8" s="16">
        <f t="shared" si="2"/>
        <v>44475</v>
      </c>
      <c r="F8" s="16">
        <f t="shared" si="3"/>
        <v>46254</v>
      </c>
      <c r="G8" s="16">
        <f t="shared" si="4"/>
        <v>53370</v>
      </c>
      <c r="H8" s="16">
        <f t="shared" si="5"/>
        <v>65823</v>
      </c>
      <c r="I8" s="17">
        <f t="shared" si="6"/>
        <v>88950</v>
      </c>
      <c r="J8" s="18">
        <f t="shared" si="7"/>
        <v>106740</v>
      </c>
      <c r="K8" s="24">
        <f t="shared" si="8"/>
        <v>124530</v>
      </c>
    </row>
    <row r="9" spans="1:11" ht="24.75" customHeight="1">
      <c r="A9" s="15">
        <v>7</v>
      </c>
      <c r="B9" s="16">
        <f t="shared" si="0"/>
        <v>20060</v>
      </c>
      <c r="C9" s="16">
        <f t="shared" si="1"/>
        <v>30090</v>
      </c>
      <c r="D9" s="23">
        <v>40120</v>
      </c>
      <c r="E9" s="16">
        <f t="shared" si="2"/>
        <v>50150</v>
      </c>
      <c r="F9" s="16">
        <f t="shared" si="3"/>
        <v>52156</v>
      </c>
      <c r="G9" s="16">
        <f t="shared" si="4"/>
        <v>60180</v>
      </c>
      <c r="H9" s="16">
        <f t="shared" si="5"/>
        <v>74222</v>
      </c>
      <c r="I9" s="17">
        <f t="shared" si="6"/>
        <v>100300</v>
      </c>
      <c r="J9" s="18">
        <f t="shared" si="7"/>
        <v>120360</v>
      </c>
      <c r="K9" s="24">
        <f t="shared" si="8"/>
        <v>140420</v>
      </c>
    </row>
    <row r="10" spans="1:11" ht="24.75" customHeight="1">
      <c r="A10" s="15">
        <v>8</v>
      </c>
      <c r="B10" s="16">
        <f t="shared" si="0"/>
        <v>22330</v>
      </c>
      <c r="C10" s="16">
        <f t="shared" si="1"/>
        <v>33495</v>
      </c>
      <c r="D10" s="23">
        <v>44660</v>
      </c>
      <c r="E10" s="16">
        <f t="shared" si="2"/>
        <v>55825</v>
      </c>
      <c r="F10" s="16">
        <f t="shared" si="3"/>
        <v>58058</v>
      </c>
      <c r="G10" s="16">
        <f t="shared" si="4"/>
        <v>66990</v>
      </c>
      <c r="H10" s="16">
        <f t="shared" si="5"/>
        <v>82621</v>
      </c>
      <c r="I10" s="17">
        <f t="shared" si="6"/>
        <v>111650</v>
      </c>
      <c r="J10" s="18">
        <f t="shared" si="7"/>
        <v>133980</v>
      </c>
      <c r="K10" s="24">
        <f t="shared" si="8"/>
        <v>156310</v>
      </c>
    </row>
    <row r="11" spans="1:11" ht="25.5" customHeight="1">
      <c r="A11" s="15">
        <v>9</v>
      </c>
      <c r="B11" s="16">
        <f t="shared" si="0"/>
        <v>24600</v>
      </c>
      <c r="C11" s="16">
        <f t="shared" si="1"/>
        <v>36900</v>
      </c>
      <c r="D11" s="23">
        <v>49200</v>
      </c>
      <c r="E11" s="16">
        <f t="shared" si="2"/>
        <v>61500</v>
      </c>
      <c r="F11" s="16">
        <f t="shared" si="3"/>
        <v>63960</v>
      </c>
      <c r="G11" s="16">
        <f t="shared" si="4"/>
        <v>73800</v>
      </c>
      <c r="H11" s="16">
        <f t="shared" si="5"/>
        <v>91020</v>
      </c>
      <c r="I11" s="17">
        <f t="shared" si="6"/>
        <v>123000</v>
      </c>
      <c r="J11" s="18">
        <f t="shared" si="7"/>
        <v>147600</v>
      </c>
      <c r="K11" s="24">
        <f t="shared" si="8"/>
        <v>172200</v>
      </c>
    </row>
    <row r="12" spans="1:11" ht="24" customHeight="1">
      <c r="A12" s="15">
        <v>10</v>
      </c>
      <c r="B12" s="16">
        <f t="shared" si="0"/>
        <v>26870</v>
      </c>
      <c r="C12" s="16">
        <f t="shared" si="1"/>
        <v>40305</v>
      </c>
      <c r="D12" s="23">
        <v>53740</v>
      </c>
      <c r="E12" s="16">
        <f t="shared" si="2"/>
        <v>67175</v>
      </c>
      <c r="F12" s="16">
        <f t="shared" si="3"/>
        <v>69862</v>
      </c>
      <c r="G12" s="16">
        <f t="shared" si="4"/>
        <v>80610</v>
      </c>
      <c r="H12" s="16">
        <f t="shared" si="5"/>
        <v>99419</v>
      </c>
      <c r="I12" s="17">
        <f t="shared" si="6"/>
        <v>134350</v>
      </c>
      <c r="J12" s="18">
        <f t="shared" si="7"/>
        <v>161220</v>
      </c>
      <c r="K12" s="24">
        <f t="shared" si="8"/>
        <v>188090</v>
      </c>
    </row>
    <row r="13" spans="1:11" ht="26.25" customHeight="1">
      <c r="A13" s="11" t="s">
        <v>8</v>
      </c>
      <c r="B13" s="16">
        <f>SUM(D13*50%)</f>
        <v>2270</v>
      </c>
      <c r="C13" s="16">
        <f>SUM(D13*75%)</f>
        <v>3405</v>
      </c>
      <c r="D13" s="23">
        <v>4540</v>
      </c>
      <c r="E13" s="16">
        <f>SUM(D13*125%)</f>
        <v>5675</v>
      </c>
      <c r="F13" s="16">
        <f>SUM(D13*130%)</f>
        <v>5902</v>
      </c>
      <c r="G13" s="16">
        <f>SUM(D13*150%)</f>
        <v>6810</v>
      </c>
      <c r="H13" s="16">
        <f>SUM(D13*185%)</f>
        <v>8399</v>
      </c>
      <c r="I13" s="17">
        <f>SUM(D13*250%)</f>
        <v>11350</v>
      </c>
      <c r="J13" s="18">
        <f>SUM(D13*300%)</f>
        <v>13620</v>
      </c>
      <c r="K13" s="24">
        <f>SUM(D13*350%)</f>
        <v>15890</v>
      </c>
    </row>
    <row r="14" spans="1:10" ht="12.75">
      <c r="A14" s="1"/>
      <c r="B14" s="1"/>
      <c r="C14" s="2"/>
      <c r="D14" s="3"/>
      <c r="E14" s="2"/>
      <c r="F14" s="2"/>
      <c r="G14" s="2"/>
      <c r="H14" s="2"/>
      <c r="I14" s="2"/>
      <c r="J14" s="3"/>
    </row>
    <row r="15" spans="1:11" ht="12.75">
      <c r="A15" s="25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0" ht="12.75">
      <c r="A16" s="2"/>
      <c r="B16" s="2"/>
      <c r="C16" s="2"/>
      <c r="D16" s="3"/>
      <c r="E16" s="2"/>
      <c r="F16" s="2"/>
      <c r="G16" s="2"/>
      <c r="H16" s="2"/>
      <c r="I16" s="2"/>
      <c r="J16" s="3"/>
    </row>
    <row r="17" spans="1:12" ht="12.75">
      <c r="A17" s="2"/>
      <c r="B17" s="5" t="s">
        <v>12</v>
      </c>
      <c r="C17" s="5"/>
      <c r="D17" s="6"/>
      <c r="E17" s="5"/>
      <c r="F17" s="5"/>
      <c r="G17" s="5"/>
      <c r="H17" s="5"/>
      <c r="I17" s="5"/>
      <c r="J17" s="6"/>
      <c r="K17" s="10"/>
      <c r="L17" s="5"/>
    </row>
    <row r="18" spans="1:12" ht="12.75">
      <c r="A18" s="2"/>
      <c r="B18" s="5" t="s">
        <v>20</v>
      </c>
      <c r="C18" s="5"/>
      <c r="D18" s="6"/>
      <c r="E18" s="5"/>
      <c r="F18" s="5"/>
      <c r="G18" s="5"/>
      <c r="H18" s="5"/>
      <c r="I18" s="5"/>
      <c r="J18" s="6"/>
      <c r="K18" s="10"/>
      <c r="L18" s="5"/>
    </row>
    <row r="19" spans="1:12" ht="12.75">
      <c r="A19" s="2"/>
      <c r="B19" s="5"/>
      <c r="C19" s="5"/>
      <c r="D19" s="6"/>
      <c r="E19" s="5"/>
      <c r="F19" s="5"/>
      <c r="G19" s="5"/>
      <c r="H19" s="5"/>
      <c r="I19" s="5"/>
      <c r="J19" s="6"/>
      <c r="K19" s="10"/>
      <c r="L19" s="5"/>
    </row>
    <row r="20" spans="1:12" ht="12.75">
      <c r="A20" s="2"/>
      <c r="J20" s="4"/>
      <c r="K20" s="10"/>
      <c r="L20" s="5"/>
    </row>
    <row r="21" spans="1:12" ht="12.75">
      <c r="A21" s="2"/>
      <c r="J21" s="4"/>
      <c r="K21" s="10"/>
      <c r="L21" s="5"/>
    </row>
    <row r="22" spans="1:12" ht="12.75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5"/>
    </row>
    <row r="23" ht="12">
      <c r="J23" s="4"/>
    </row>
    <row r="24" ht="12">
      <c r="J24" s="4"/>
    </row>
    <row r="25" ht="12">
      <c r="J25" s="4"/>
    </row>
    <row r="26" ht="12">
      <c r="J26" s="4"/>
    </row>
    <row r="27" ht="12">
      <c r="J27" s="4"/>
    </row>
    <row r="28" ht="12">
      <c r="J28" s="4"/>
    </row>
    <row r="29" ht="12">
      <c r="J29" s="4"/>
    </row>
    <row r="30" ht="12">
      <c r="J30" s="4"/>
    </row>
    <row r="31" ht="12">
      <c r="J31" s="4"/>
    </row>
    <row r="32" ht="12">
      <c r="J32" s="4"/>
    </row>
    <row r="33" ht="12">
      <c r="J33" s="4"/>
    </row>
    <row r="34" ht="12">
      <c r="J34" s="4"/>
    </row>
    <row r="35" ht="12">
      <c r="J35" s="4"/>
    </row>
    <row r="36" ht="12">
      <c r="J36" s="4"/>
    </row>
    <row r="37" ht="12">
      <c r="J37" s="4"/>
    </row>
    <row r="38" ht="12">
      <c r="J38" s="4"/>
    </row>
    <row r="39" ht="12">
      <c r="J39" s="4"/>
    </row>
    <row r="40" ht="12">
      <c r="J40" s="4"/>
    </row>
    <row r="41" ht="12">
      <c r="J41" s="4"/>
    </row>
    <row r="42" ht="12">
      <c r="J42" s="4"/>
    </row>
    <row r="43" ht="12">
      <c r="J43" s="4"/>
    </row>
    <row r="44" ht="12">
      <c r="J44" s="4"/>
    </row>
    <row r="45" ht="12">
      <c r="J45" s="4"/>
    </row>
    <row r="46" ht="12">
      <c r="J46" s="4"/>
    </row>
    <row r="47" ht="12">
      <c r="J47" s="4"/>
    </row>
    <row r="48" ht="12">
      <c r="J48" s="4"/>
    </row>
    <row r="49" ht="12">
      <c r="J49" s="4"/>
    </row>
    <row r="50" ht="12">
      <c r="J50" s="4"/>
    </row>
    <row r="51" ht="12">
      <c r="J51" s="4"/>
    </row>
    <row r="52" ht="12">
      <c r="J52" s="4"/>
    </row>
    <row r="53" ht="12">
      <c r="J53" s="4"/>
    </row>
    <row r="54" ht="12">
      <c r="J54" s="4"/>
    </row>
    <row r="55" ht="12">
      <c r="J55" s="4"/>
    </row>
    <row r="56" ht="12">
      <c r="J56" s="4"/>
    </row>
    <row r="57" ht="12">
      <c r="J57" s="4"/>
    </row>
    <row r="58" ht="12">
      <c r="J58" s="4"/>
    </row>
    <row r="59" ht="12">
      <c r="J59" s="4"/>
    </row>
    <row r="60" ht="12">
      <c r="J60" s="4"/>
    </row>
    <row r="61" ht="12">
      <c r="J61" s="4"/>
    </row>
    <row r="62" ht="12">
      <c r="J62" s="4"/>
    </row>
    <row r="63" ht="12">
      <c r="J63" s="4"/>
    </row>
    <row r="64" ht="12">
      <c r="J64" s="4"/>
    </row>
    <row r="65" ht="12">
      <c r="J65" s="4"/>
    </row>
    <row r="66" ht="12">
      <c r="J66" s="4"/>
    </row>
    <row r="67" ht="12">
      <c r="J67" s="4"/>
    </row>
    <row r="68" ht="12">
      <c r="J68" s="4"/>
    </row>
    <row r="69" ht="12">
      <c r="J69" s="4"/>
    </row>
    <row r="70" ht="12">
      <c r="J70" s="4"/>
    </row>
    <row r="71" ht="12">
      <c r="J71" s="4"/>
    </row>
    <row r="72" ht="12">
      <c r="J72" s="4"/>
    </row>
    <row r="73" ht="12">
      <c r="J73" s="4"/>
    </row>
    <row r="74" ht="12">
      <c r="J74" s="4"/>
    </row>
  </sheetData>
  <sheetProtection/>
  <mergeCells count="2">
    <mergeCell ref="A15:K15"/>
    <mergeCell ref="A22:K22"/>
  </mergeCells>
  <printOptions gridLines="1"/>
  <pageMargins left="0.75" right="0.5" top="1" bottom="1" header="0.5" footer="0.5"/>
  <pageSetup horizontalDpi="600" verticalDpi="600" orientation="landscape" r:id="rId1"/>
  <headerFooter alignWithMargins="0">
    <oddHeader>&amp;C2021 Child Development Poverty Income Guidelines
</oddHeader>
    <oddFooter>&amp;L1/2021&amp;CPage &amp;P&amp;RChild Development Poverty Guidelines 2020 1_25_2021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L. KARNS</dc:creator>
  <cp:keywords/>
  <dc:description/>
  <cp:lastModifiedBy>Corey Berden</cp:lastModifiedBy>
  <cp:lastPrinted>2021-01-25T19:14:33Z</cp:lastPrinted>
  <dcterms:created xsi:type="dcterms:W3CDTF">2006-01-20T20:00:06Z</dcterms:created>
  <dcterms:modified xsi:type="dcterms:W3CDTF">2021-02-22T18:52:47Z</dcterms:modified>
  <cp:category/>
  <cp:version/>
  <cp:contentType/>
  <cp:contentStatus/>
</cp:coreProperties>
</file>